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rapp\surfdrive\TU Delft\Radiation measurements\Wallac\Ac\"/>
    </mc:Choice>
  </mc:AlternateContent>
  <xr:revisionPtr revIDLastSave="0" documentId="8_{98A6E0D3-94B2-45DF-9E6D-89A391DC7F72}" xr6:coauthVersionLast="47" xr6:coauthVersionMax="47" xr10:uidLastSave="{00000000-0000-0000-0000-000000000000}"/>
  <bookViews>
    <workbookView xWindow="28680" yWindow="-120" windowWidth="29040" windowHeight="15840" activeTab="1" xr2:uid="{008F4465-D64D-415B-8A5F-83AA88AC832B}"/>
  </bookViews>
  <sheets>
    <sheet name="008670" sheetId="2" r:id="rId1"/>
    <sheet name="Sheet1" sheetId="1" r:id="rId2"/>
  </sheets>
  <definedNames>
    <definedName name="ExternalData_1" localSheetId="0" hidden="1">'008670'!$A$1:$R$14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" i="1" l="1"/>
  <c r="T10" i="1"/>
  <c r="U5" i="1"/>
  <c r="T5" i="1"/>
  <c r="S7" i="1"/>
  <c r="S5" i="1"/>
  <c r="S10" i="1"/>
  <c r="S12" i="1"/>
  <c r="R5" i="1"/>
  <c r="R6" i="1"/>
  <c r="R7" i="1"/>
  <c r="R8" i="1"/>
  <c r="R9" i="1"/>
  <c r="R10" i="1"/>
  <c r="R11" i="1"/>
  <c r="R12" i="1"/>
  <c r="R13" i="1"/>
  <c r="R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336A99A-8E5C-4EFD-8977-C8760F7A09B7}" keepAlive="1" name="Query - 008670" description="Connection to the '008670' query in the workbook." type="5" refreshedVersion="8" background="1" saveData="1">
    <dbPr connection="Provider=Microsoft.Mashup.OleDb.1;Data Source=$Workbook$;Location=008670;Extended Properties=&quot;&quot;" command="SELECT * FROM [008670]"/>
  </connection>
</connections>
</file>

<file path=xl/sharedStrings.xml><?xml version="1.0" encoding="utf-8"?>
<sst xmlns="http://schemas.openxmlformats.org/spreadsheetml/2006/main" count="474" uniqueCount="133">
  <si>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</si>
  <si>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</si>
  <si>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</si>
  <si>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</si>
  <si>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</si>
  <si>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</si>
  <si>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</si>
  <si>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</si>
  <si>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</si>
  <si>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</si>
  <si>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</si>
  <si>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</si>
  <si>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</si>
  <si>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</si>
  <si>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</si>
  <si>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</si>
  <si>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</si>
  <si>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</si>
  <si>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</si>
  <si>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</si>
  <si>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</si>
  <si>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</si>
  <si>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</si>
  <si>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</si>
  <si>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</si>
  <si>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</si>
  <si>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</si>
  <si>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</si>
  <si>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Fr-221 Counts</t>
  </si>
  <si>
    <t>Fr-221 CPM</t>
  </si>
  <si>
    <t>Fr-221 Error %</t>
  </si>
  <si>
    <t>Fr-221 Info</t>
  </si>
  <si>
    <t>Bi-213 Counts</t>
  </si>
  <si>
    <t>Bi-213 CPM</t>
  </si>
  <si>
    <t>Bi-213 Error %</t>
  </si>
  <si>
    <t>Bi-213 Info</t>
  </si>
  <si>
    <t>19</t>
  </si>
  <si>
    <t>Bi-213 &amp; Fr-221</t>
  </si>
  <si>
    <t>2024-03-28 16:06:30</t>
  </si>
  <si>
    <t>0</t>
  </si>
  <si>
    <t>8670</t>
  </si>
  <si>
    <t>1</t>
  </si>
  <si>
    <t>180.05</t>
  </si>
  <si>
    <t/>
  </si>
  <si>
    <t>44.08</t>
  </si>
  <si>
    <t>14.69</t>
  </si>
  <si>
    <t>26.09</t>
  </si>
  <si>
    <t>43.25</t>
  </si>
  <si>
    <t>14.41</t>
  </si>
  <si>
    <t>26.34</t>
  </si>
  <si>
    <t>2024-03-28 16:09:44</t>
  </si>
  <si>
    <t>2</t>
  </si>
  <si>
    <t>41.31</t>
  </si>
  <si>
    <t>13.77</t>
  </si>
  <si>
    <t>26.95</t>
  </si>
  <si>
    <t>29.94</t>
  </si>
  <si>
    <t>9.98</t>
  </si>
  <si>
    <t>31.66</t>
  </si>
  <si>
    <t>2024-03-28 16:13:32</t>
  </si>
  <si>
    <t>4585.63</t>
  </si>
  <si>
    <t>1528.66</t>
  </si>
  <si>
    <t>2.56</t>
  </si>
  <si>
    <t>5433.92</t>
  </si>
  <si>
    <t>1811.45</t>
  </si>
  <si>
    <t>2.35</t>
  </si>
  <si>
    <t>2024-03-28 16:16:47</t>
  </si>
  <si>
    <t>180.03</t>
  </si>
  <si>
    <t>3077.61</t>
  </si>
  <si>
    <t>1025.96</t>
  </si>
  <si>
    <t>3.12</t>
  </si>
  <si>
    <t>4009.62</t>
  </si>
  <si>
    <t>1336.66</t>
  </si>
  <si>
    <t>2.74</t>
  </si>
  <si>
    <t>2024-03-28 16:20:01</t>
  </si>
  <si>
    <t>3</t>
  </si>
  <si>
    <t>4437.48</t>
  </si>
  <si>
    <t>1479.26</t>
  </si>
  <si>
    <t>2.6</t>
  </si>
  <si>
    <t>5215.86</t>
  </si>
  <si>
    <t>1738.74</t>
  </si>
  <si>
    <t>2.4</t>
  </si>
  <si>
    <t>2024-03-28 16:23:15</t>
  </si>
  <si>
    <t>4</t>
  </si>
  <si>
    <t>3394.37</t>
  </si>
  <si>
    <t>1131.48</t>
  </si>
  <si>
    <t>2.97</t>
  </si>
  <si>
    <t>4212.75</t>
  </si>
  <si>
    <t>1404.28</t>
  </si>
  <si>
    <t>2.67</t>
  </si>
  <si>
    <t>2024-03-28 16:26:29</t>
  </si>
  <si>
    <t>5</t>
  </si>
  <si>
    <t>100.62</t>
  </si>
  <si>
    <t>33.53</t>
  </si>
  <si>
    <t>17.27</t>
  </si>
  <si>
    <t>85.25</t>
  </si>
  <si>
    <t>28.41</t>
  </si>
  <si>
    <t>18.76</t>
  </si>
  <si>
    <t>2024-03-28 16:30:15</t>
  </si>
  <si>
    <t>3223.06</t>
  </si>
  <si>
    <t>1074.36</t>
  </si>
  <si>
    <t>3.05</t>
  </si>
  <si>
    <t>3890.49</t>
  </si>
  <si>
    <t>1296.83</t>
  </si>
  <si>
    <t>2.78</t>
  </si>
  <si>
    <t>2024-03-28 16:33:29</t>
  </si>
  <si>
    <t>167.08</t>
  </si>
  <si>
    <t>55.68</t>
  </si>
  <si>
    <t>13.4</t>
  </si>
  <si>
    <t>142.25</t>
  </si>
  <si>
    <t>47.4</t>
  </si>
  <si>
    <t>14.52</t>
  </si>
  <si>
    <t>2024-03-28 16:36:43</t>
  </si>
  <si>
    <t>180.07</t>
  </si>
  <si>
    <t>5744.87</t>
  </si>
  <si>
    <t>1915.03</t>
  </si>
  <si>
    <t>2.29</t>
  </si>
  <si>
    <t>6054.82</t>
  </si>
  <si>
    <t>2018.35</t>
  </si>
  <si>
    <t>2.23</t>
  </si>
  <si>
    <t>2024-03-28 16:39:58</t>
  </si>
  <si>
    <t>258.7</t>
  </si>
  <si>
    <t>86.21</t>
  </si>
  <si>
    <t>10.77</t>
  </si>
  <si>
    <t>269.88</t>
  </si>
  <si>
    <t>89.94</t>
  </si>
  <si>
    <t>10.54</t>
  </si>
  <si>
    <t>2024-03-28 16:43:12</t>
  </si>
  <si>
    <t>7137.11</t>
  </si>
  <si>
    <t>2379.8</t>
  </si>
  <si>
    <t>2.05</t>
  </si>
  <si>
    <t>6665.63</t>
  </si>
  <si>
    <t>2222.59</t>
  </si>
  <si>
    <t>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</si>
</sst>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64D82BE-1C9C-4091-A041-74F9BB014ADD}" autoFormatId="16" applyNumberFormats="0" applyBorderFormats="0" applyFontFormats="0" applyPatternFormats="0" applyAlignmentFormats="0" applyWidthHeightFormats="0">
  <queryTableRefresh nextId="19">
    <queryTableFields count="1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78E9C0-7F1F-4D02-A6C0-CEEE43DDFDF2}" name="_008670" displayName="_008670" ref="A1:R14" tableType="queryTable" totalsRowShown="0">
  <autoFilter ref="A1:R14" xr:uid="{CF78E9C0-7F1F-4D02-A6C0-CEEE43DDFDF2}"/>
  <tableColumns count="18">
    <tableColumn id="1" xr3:uid="{1BC6D80B-3C0E-41F0-B5C1-BE756B8D8520}" uniqueName="1" name="Column1" queryTableFieldId="1" dataDxfId="17"/>
    <tableColumn id="2" xr3:uid="{1781B859-79E1-4D41-A84B-4B4F1E6A32EA}" uniqueName="2" name="Column2" queryTableFieldId="2" dataDxfId="16"/>
    <tableColumn id="3" xr3:uid="{6004AA45-50D7-4796-89B3-BB922C007836}" uniqueName="3" name="Column3" queryTableFieldId="3" dataDxfId="15"/>
    <tableColumn id="4" xr3:uid="{40F4E418-6BD6-4977-A085-8BCEB0D72B4B}" uniqueName="4" name="Column4" queryTableFieldId="4" dataDxfId="14"/>
    <tableColumn id="5" xr3:uid="{4CFE9FE4-141D-48E2-8F69-6E7E2C28DFAD}" uniqueName="5" name="Column5" queryTableFieldId="5" dataDxfId="13"/>
    <tableColumn id="6" xr3:uid="{2D427C4B-4879-418D-A381-CB1F1ADB92DE}" uniqueName="6" name="Column6" queryTableFieldId="6" dataDxfId="12"/>
    <tableColumn id="7" xr3:uid="{D1F02473-4D39-4EB7-8B27-8465A4DEAF7B}" uniqueName="7" name="Column7" queryTableFieldId="7" dataDxfId="11"/>
    <tableColumn id="8" xr3:uid="{D9E0D8F3-7A32-44CA-B33A-F5CD79FDDE38}" uniqueName="8" name="Column8" queryTableFieldId="8" dataDxfId="10"/>
    <tableColumn id="9" xr3:uid="{05BD6980-98B6-4A14-A3F1-083EE2250614}" uniqueName="9" name="Column9" queryTableFieldId="9" dataDxfId="9"/>
    <tableColumn id="10" xr3:uid="{09B37522-E011-4336-91A5-2B39E37542D2}" uniqueName="10" name="Column10" queryTableFieldId="10" dataDxfId="8"/>
    <tableColumn id="11" xr3:uid="{D894F19E-2173-4156-9B40-11D886BA1235}" uniqueName="11" name="Column11" queryTableFieldId="11" dataDxfId="7"/>
    <tableColumn id="12" xr3:uid="{0FC763B3-7097-4864-BA3A-FA84ED1EDF0B}" uniqueName="12" name="Column12" queryTableFieldId="12" dataDxfId="6"/>
    <tableColumn id="13" xr3:uid="{6C3B278E-2ECE-431A-A1F8-FA4E9FF4F560}" uniqueName="13" name="Column13" queryTableFieldId="13" dataDxfId="5"/>
    <tableColumn id="14" xr3:uid="{B1DFAB54-7722-43AB-98DF-9EBF6F46E25B}" uniqueName="14" name="Column14" queryTableFieldId="14" dataDxfId="4"/>
    <tableColumn id="15" xr3:uid="{879D808F-9C79-4B76-A655-38A635A8DE22}" uniqueName="15" name="Column15" queryTableFieldId="15" dataDxfId="3"/>
    <tableColumn id="16" xr3:uid="{D1DBF5C5-B723-43A7-9377-0D5FD556B96C}" uniqueName="16" name="Column16" queryTableFieldId="16" dataDxfId="2"/>
    <tableColumn id="17" xr3:uid="{25B2BDAC-A5A8-4BE9-8414-67796667C835}" uniqueName="17" name="Column17" queryTableFieldId="17" dataDxfId="1"/>
    <tableColumn id="18" xr3:uid="{B11B8882-CA3D-4519-A0E1-D7AB16FBE6A2}" uniqueName="18" name="Column18" queryTableFieldId="1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8C1A-A653-40F4-BB0F-EE4DAD46397A}">
  <dimension ref="A1:R14"/>
  <sheetViews>
    <sheetView topLeftCell="D1" workbookViewId="0">
      <selection activeCell="A2" sqref="A2:R14"/>
    </sheetView>
  </sheetViews>
  <sheetFormatPr defaultRowHeight="15" x14ac:dyDescent="0.25"/>
  <cols>
    <col min="1" max="1" width="11.140625" bestFit="1" customWidth="1"/>
    <col min="2" max="2" width="14.28515625" bestFit="1" customWidth="1"/>
    <col min="3" max="3" width="24.7109375" bestFit="1" customWidth="1"/>
    <col min="4" max="4" width="17.42578125" bestFit="1" customWidth="1"/>
    <col min="5" max="9" width="11.140625" bestFit="1" customWidth="1"/>
    <col min="10" max="10" width="12.28515625" bestFit="1" customWidth="1"/>
    <col min="11" max="11" width="13.140625" bestFit="1" customWidth="1"/>
    <col min="12" max="12" width="12.140625" bestFit="1" customWidth="1"/>
    <col min="13" max="13" width="13.28515625" bestFit="1" customWidth="1"/>
    <col min="14" max="14" width="12.140625" bestFit="1" customWidth="1"/>
    <col min="15" max="15" width="13.140625" bestFit="1" customWidth="1"/>
    <col min="16" max="16" width="12.140625" bestFit="1" customWidth="1"/>
    <col min="17" max="17" width="13.28515625" bestFit="1" customWidth="1"/>
    <col min="18" max="18" width="1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s="1" t="s">
        <v>18</v>
      </c>
      <c r="B2" s="1" t="s">
        <v>19</v>
      </c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  <c r="J2" s="1" t="s">
        <v>27</v>
      </c>
      <c r="K2" s="1" t="s">
        <v>28</v>
      </c>
      <c r="L2" s="1" t="s">
        <v>29</v>
      </c>
      <c r="M2" s="1" t="s">
        <v>30</v>
      </c>
      <c r="N2" s="1" t="s">
        <v>31</v>
      </c>
      <c r="O2" s="1" t="s">
        <v>32</v>
      </c>
      <c r="P2" s="1" t="s">
        <v>33</v>
      </c>
      <c r="Q2" s="1" t="s">
        <v>34</v>
      </c>
      <c r="R2" s="1" t="s">
        <v>35</v>
      </c>
    </row>
    <row r="3" spans="1:18" x14ac:dyDescent="0.25">
      <c r="A3" s="1" t="s">
        <v>36</v>
      </c>
      <c r="B3" s="1" t="s">
        <v>37</v>
      </c>
      <c r="C3" s="1" t="s">
        <v>38</v>
      </c>
      <c r="D3" s="1" t="s">
        <v>39</v>
      </c>
      <c r="E3" s="1" t="s">
        <v>40</v>
      </c>
      <c r="F3" s="1" t="s">
        <v>41</v>
      </c>
      <c r="G3" s="1" t="s">
        <v>41</v>
      </c>
      <c r="H3" s="1" t="s">
        <v>41</v>
      </c>
      <c r="I3" s="1" t="s">
        <v>42</v>
      </c>
      <c r="J3" s="1" t="s">
        <v>43</v>
      </c>
      <c r="K3" s="1" t="s">
        <v>44</v>
      </c>
      <c r="L3" s="1" t="s">
        <v>45</v>
      </c>
      <c r="M3" s="1" t="s">
        <v>46</v>
      </c>
      <c r="N3" s="1" t="s">
        <v>43</v>
      </c>
      <c r="O3" s="1" t="s">
        <v>47</v>
      </c>
      <c r="P3" s="1" t="s">
        <v>48</v>
      </c>
      <c r="Q3" s="1" t="s">
        <v>49</v>
      </c>
      <c r="R3" s="1" t="s">
        <v>43</v>
      </c>
    </row>
    <row r="4" spans="1:18" x14ac:dyDescent="0.25">
      <c r="A4" s="1" t="s">
        <v>36</v>
      </c>
      <c r="B4" s="1" t="s">
        <v>37</v>
      </c>
      <c r="C4" s="1" t="s">
        <v>50</v>
      </c>
      <c r="D4" s="1" t="s">
        <v>39</v>
      </c>
      <c r="E4" s="1" t="s">
        <v>40</v>
      </c>
      <c r="F4" s="1" t="s">
        <v>41</v>
      </c>
      <c r="G4" s="1" t="s">
        <v>41</v>
      </c>
      <c r="H4" s="1" t="s">
        <v>51</v>
      </c>
      <c r="I4" s="1" t="s">
        <v>42</v>
      </c>
      <c r="J4" s="1" t="s">
        <v>43</v>
      </c>
      <c r="K4" s="1" t="s">
        <v>52</v>
      </c>
      <c r="L4" s="1" t="s">
        <v>53</v>
      </c>
      <c r="M4" s="1" t="s">
        <v>54</v>
      </c>
      <c r="N4" s="1" t="s">
        <v>43</v>
      </c>
      <c r="O4" s="1" t="s">
        <v>55</v>
      </c>
      <c r="P4" s="1" t="s">
        <v>56</v>
      </c>
      <c r="Q4" s="1" t="s">
        <v>57</v>
      </c>
      <c r="R4" s="1" t="s">
        <v>43</v>
      </c>
    </row>
    <row r="5" spans="1:18" x14ac:dyDescent="0.25">
      <c r="A5" s="1" t="s">
        <v>36</v>
      </c>
      <c r="B5" s="1" t="s">
        <v>37</v>
      </c>
      <c r="C5" s="1" t="s">
        <v>58</v>
      </c>
      <c r="D5" s="1" t="s">
        <v>39</v>
      </c>
      <c r="E5" s="1" t="s">
        <v>40</v>
      </c>
      <c r="F5" s="1" t="s">
        <v>51</v>
      </c>
      <c r="G5" s="1" t="s">
        <v>41</v>
      </c>
      <c r="H5" s="1" t="s">
        <v>41</v>
      </c>
      <c r="I5" s="1" t="s">
        <v>42</v>
      </c>
      <c r="J5" s="1" t="s">
        <v>43</v>
      </c>
      <c r="K5" s="1" t="s">
        <v>59</v>
      </c>
      <c r="L5" s="1" t="s">
        <v>60</v>
      </c>
      <c r="M5" s="1" t="s">
        <v>61</v>
      </c>
      <c r="N5" s="1" t="s">
        <v>43</v>
      </c>
      <c r="O5" s="1" t="s">
        <v>62</v>
      </c>
      <c r="P5" s="1" t="s">
        <v>63</v>
      </c>
      <c r="Q5" s="1" t="s">
        <v>64</v>
      </c>
      <c r="R5" s="1" t="s">
        <v>43</v>
      </c>
    </row>
    <row r="6" spans="1:18" x14ac:dyDescent="0.25">
      <c r="A6" s="1" t="s">
        <v>36</v>
      </c>
      <c r="B6" s="1" t="s">
        <v>37</v>
      </c>
      <c r="C6" s="1" t="s">
        <v>65</v>
      </c>
      <c r="D6" s="1" t="s">
        <v>39</v>
      </c>
      <c r="E6" s="1" t="s">
        <v>40</v>
      </c>
      <c r="F6" s="1" t="s">
        <v>51</v>
      </c>
      <c r="G6" s="1" t="s">
        <v>41</v>
      </c>
      <c r="H6" s="1" t="s">
        <v>51</v>
      </c>
      <c r="I6" s="1" t="s">
        <v>66</v>
      </c>
      <c r="J6" s="1" t="s">
        <v>43</v>
      </c>
      <c r="K6" s="1" t="s">
        <v>67</v>
      </c>
      <c r="L6" s="1" t="s">
        <v>68</v>
      </c>
      <c r="M6" s="1" t="s">
        <v>69</v>
      </c>
      <c r="N6" s="1" t="s">
        <v>43</v>
      </c>
      <c r="O6" s="1" t="s">
        <v>70</v>
      </c>
      <c r="P6" s="1" t="s">
        <v>71</v>
      </c>
      <c r="Q6" s="1" t="s">
        <v>72</v>
      </c>
      <c r="R6" s="1" t="s">
        <v>43</v>
      </c>
    </row>
    <row r="7" spans="1:18" x14ac:dyDescent="0.25">
      <c r="A7" s="1" t="s">
        <v>36</v>
      </c>
      <c r="B7" s="1" t="s">
        <v>37</v>
      </c>
      <c r="C7" s="1" t="s">
        <v>73</v>
      </c>
      <c r="D7" s="1" t="s">
        <v>39</v>
      </c>
      <c r="E7" s="1" t="s">
        <v>40</v>
      </c>
      <c r="F7" s="1" t="s">
        <v>51</v>
      </c>
      <c r="G7" s="1" t="s">
        <v>41</v>
      </c>
      <c r="H7" s="1" t="s">
        <v>74</v>
      </c>
      <c r="I7" s="1" t="s">
        <v>42</v>
      </c>
      <c r="J7" s="1" t="s">
        <v>43</v>
      </c>
      <c r="K7" s="1" t="s">
        <v>75</v>
      </c>
      <c r="L7" s="1" t="s">
        <v>76</v>
      </c>
      <c r="M7" s="1" t="s">
        <v>77</v>
      </c>
      <c r="N7" s="1" t="s">
        <v>43</v>
      </c>
      <c r="O7" s="1" t="s">
        <v>78</v>
      </c>
      <c r="P7" s="1" t="s">
        <v>79</v>
      </c>
      <c r="Q7" s="1" t="s">
        <v>80</v>
      </c>
      <c r="R7" s="1" t="s">
        <v>43</v>
      </c>
    </row>
    <row r="8" spans="1:18" x14ac:dyDescent="0.25">
      <c r="A8" s="1" t="s">
        <v>36</v>
      </c>
      <c r="B8" s="1" t="s">
        <v>37</v>
      </c>
      <c r="C8" s="1" t="s">
        <v>81</v>
      </c>
      <c r="D8" s="1" t="s">
        <v>39</v>
      </c>
      <c r="E8" s="1" t="s">
        <v>40</v>
      </c>
      <c r="F8" s="1" t="s">
        <v>51</v>
      </c>
      <c r="G8" s="1" t="s">
        <v>41</v>
      </c>
      <c r="H8" s="1" t="s">
        <v>82</v>
      </c>
      <c r="I8" s="1" t="s">
        <v>42</v>
      </c>
      <c r="J8" s="1" t="s">
        <v>43</v>
      </c>
      <c r="K8" s="1" t="s">
        <v>83</v>
      </c>
      <c r="L8" s="1" t="s">
        <v>84</v>
      </c>
      <c r="M8" s="1" t="s">
        <v>85</v>
      </c>
      <c r="N8" s="1" t="s">
        <v>43</v>
      </c>
      <c r="O8" s="1" t="s">
        <v>86</v>
      </c>
      <c r="P8" s="1" t="s">
        <v>87</v>
      </c>
      <c r="Q8" s="1" t="s">
        <v>88</v>
      </c>
      <c r="R8" s="1" t="s">
        <v>43</v>
      </c>
    </row>
    <row r="9" spans="1:18" x14ac:dyDescent="0.25">
      <c r="A9" s="1" t="s">
        <v>36</v>
      </c>
      <c r="B9" s="1" t="s">
        <v>37</v>
      </c>
      <c r="C9" s="1" t="s">
        <v>89</v>
      </c>
      <c r="D9" s="1" t="s">
        <v>39</v>
      </c>
      <c r="E9" s="1" t="s">
        <v>40</v>
      </c>
      <c r="F9" s="1" t="s">
        <v>51</v>
      </c>
      <c r="G9" s="1" t="s">
        <v>41</v>
      </c>
      <c r="H9" s="1" t="s">
        <v>90</v>
      </c>
      <c r="I9" s="1" t="s">
        <v>42</v>
      </c>
      <c r="J9" s="1" t="s">
        <v>43</v>
      </c>
      <c r="K9" s="1" t="s">
        <v>91</v>
      </c>
      <c r="L9" s="1" t="s">
        <v>92</v>
      </c>
      <c r="M9" s="1" t="s">
        <v>93</v>
      </c>
      <c r="N9" s="1" t="s">
        <v>43</v>
      </c>
      <c r="O9" s="1" t="s">
        <v>94</v>
      </c>
      <c r="P9" s="1" t="s">
        <v>95</v>
      </c>
      <c r="Q9" s="1" t="s">
        <v>96</v>
      </c>
      <c r="R9" s="1" t="s">
        <v>43</v>
      </c>
    </row>
    <row r="10" spans="1:18" x14ac:dyDescent="0.25">
      <c r="A10" s="1" t="s">
        <v>36</v>
      </c>
      <c r="B10" s="1" t="s">
        <v>37</v>
      </c>
      <c r="C10" s="1" t="s">
        <v>97</v>
      </c>
      <c r="D10" s="1" t="s">
        <v>39</v>
      </c>
      <c r="E10" s="1" t="s">
        <v>40</v>
      </c>
      <c r="F10" s="1" t="s">
        <v>74</v>
      </c>
      <c r="G10" s="1" t="s">
        <v>41</v>
      </c>
      <c r="H10" s="1" t="s">
        <v>41</v>
      </c>
      <c r="I10" s="1" t="s">
        <v>42</v>
      </c>
      <c r="J10" s="1" t="s">
        <v>43</v>
      </c>
      <c r="K10" s="1" t="s">
        <v>98</v>
      </c>
      <c r="L10" s="1" t="s">
        <v>99</v>
      </c>
      <c r="M10" s="1" t="s">
        <v>100</v>
      </c>
      <c r="N10" s="1" t="s">
        <v>43</v>
      </c>
      <c r="O10" s="1" t="s">
        <v>101</v>
      </c>
      <c r="P10" s="1" t="s">
        <v>102</v>
      </c>
      <c r="Q10" s="1" t="s">
        <v>103</v>
      </c>
      <c r="R10" s="1" t="s">
        <v>43</v>
      </c>
    </row>
    <row r="11" spans="1:18" x14ac:dyDescent="0.25">
      <c r="A11" s="1" t="s">
        <v>36</v>
      </c>
      <c r="B11" s="1" t="s">
        <v>37</v>
      </c>
      <c r="C11" s="1" t="s">
        <v>104</v>
      </c>
      <c r="D11" s="1" t="s">
        <v>39</v>
      </c>
      <c r="E11" s="1" t="s">
        <v>40</v>
      </c>
      <c r="F11" s="1" t="s">
        <v>74</v>
      </c>
      <c r="G11" s="1" t="s">
        <v>41</v>
      </c>
      <c r="H11" s="1" t="s">
        <v>51</v>
      </c>
      <c r="I11" s="1" t="s">
        <v>42</v>
      </c>
      <c r="J11" s="1" t="s">
        <v>43</v>
      </c>
      <c r="K11" s="1" t="s">
        <v>105</v>
      </c>
      <c r="L11" s="1" t="s">
        <v>106</v>
      </c>
      <c r="M11" s="1" t="s">
        <v>107</v>
      </c>
      <c r="N11" s="1" t="s">
        <v>43</v>
      </c>
      <c r="O11" s="1" t="s">
        <v>108</v>
      </c>
      <c r="P11" s="1" t="s">
        <v>109</v>
      </c>
      <c r="Q11" s="1" t="s">
        <v>110</v>
      </c>
      <c r="R11" s="1" t="s">
        <v>43</v>
      </c>
    </row>
    <row r="12" spans="1:18" x14ac:dyDescent="0.25">
      <c r="A12" s="1" t="s">
        <v>36</v>
      </c>
      <c r="B12" s="1" t="s">
        <v>37</v>
      </c>
      <c r="C12" s="1" t="s">
        <v>111</v>
      </c>
      <c r="D12" s="1" t="s">
        <v>39</v>
      </c>
      <c r="E12" s="1" t="s">
        <v>40</v>
      </c>
      <c r="F12" s="1" t="s">
        <v>74</v>
      </c>
      <c r="G12" s="1" t="s">
        <v>41</v>
      </c>
      <c r="H12" s="1" t="s">
        <v>74</v>
      </c>
      <c r="I12" s="1" t="s">
        <v>112</v>
      </c>
      <c r="J12" s="1" t="s">
        <v>43</v>
      </c>
      <c r="K12" s="1" t="s">
        <v>113</v>
      </c>
      <c r="L12" s="1" t="s">
        <v>114</v>
      </c>
      <c r="M12" s="1" t="s">
        <v>115</v>
      </c>
      <c r="N12" s="1" t="s">
        <v>43</v>
      </c>
      <c r="O12" s="1" t="s">
        <v>116</v>
      </c>
      <c r="P12" s="1" t="s">
        <v>117</v>
      </c>
      <c r="Q12" s="1" t="s">
        <v>118</v>
      </c>
      <c r="R12" s="1" t="s">
        <v>43</v>
      </c>
    </row>
    <row r="13" spans="1:18" x14ac:dyDescent="0.25">
      <c r="A13" s="1" t="s">
        <v>36</v>
      </c>
      <c r="B13" s="1" t="s">
        <v>37</v>
      </c>
      <c r="C13" s="1" t="s">
        <v>119</v>
      </c>
      <c r="D13" s="1" t="s">
        <v>39</v>
      </c>
      <c r="E13" s="1" t="s">
        <v>40</v>
      </c>
      <c r="F13" s="1" t="s">
        <v>74</v>
      </c>
      <c r="G13" s="1" t="s">
        <v>41</v>
      </c>
      <c r="H13" s="1" t="s">
        <v>82</v>
      </c>
      <c r="I13" s="1" t="s">
        <v>42</v>
      </c>
      <c r="J13" s="1" t="s">
        <v>43</v>
      </c>
      <c r="K13" s="1" t="s">
        <v>120</v>
      </c>
      <c r="L13" s="1" t="s">
        <v>121</v>
      </c>
      <c r="M13" s="1" t="s">
        <v>122</v>
      </c>
      <c r="N13" s="1" t="s">
        <v>43</v>
      </c>
      <c r="O13" s="1" t="s">
        <v>123</v>
      </c>
      <c r="P13" s="1" t="s">
        <v>124</v>
      </c>
      <c r="Q13" s="1" t="s">
        <v>125</v>
      </c>
      <c r="R13" s="1" t="s">
        <v>43</v>
      </c>
    </row>
    <row r="14" spans="1:18" x14ac:dyDescent="0.25">
      <c r="A14" s="1" t="s">
        <v>36</v>
      </c>
      <c r="B14" s="1" t="s">
        <v>37</v>
      </c>
      <c r="C14" s="1" t="s">
        <v>126</v>
      </c>
      <c r="D14" s="1" t="s">
        <v>39</v>
      </c>
      <c r="E14" s="1" t="s">
        <v>40</v>
      </c>
      <c r="F14" s="1" t="s">
        <v>74</v>
      </c>
      <c r="G14" s="1" t="s">
        <v>41</v>
      </c>
      <c r="H14" s="1" t="s">
        <v>90</v>
      </c>
      <c r="I14" s="1" t="s">
        <v>66</v>
      </c>
      <c r="J14" s="1" t="s">
        <v>43</v>
      </c>
      <c r="K14" s="1" t="s">
        <v>127</v>
      </c>
      <c r="L14" s="1" t="s">
        <v>128</v>
      </c>
      <c r="M14" s="1" t="s">
        <v>129</v>
      </c>
      <c r="N14" s="1" t="s">
        <v>43</v>
      </c>
      <c r="O14" s="1" t="s">
        <v>130</v>
      </c>
      <c r="P14" s="1" t="s">
        <v>131</v>
      </c>
      <c r="Q14" s="1" t="s">
        <v>132</v>
      </c>
      <c r="R14" s="1" t="s">
        <v>43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10EB4-3245-4162-8344-56FF5BDDE276}">
  <dimension ref="A1:U13"/>
  <sheetViews>
    <sheetView tabSelected="1" workbookViewId="0">
      <selection activeCell="T10" sqref="T10:U10"/>
    </sheetView>
  </sheetViews>
  <sheetFormatPr defaultRowHeight="15" x14ac:dyDescent="0.25"/>
  <sheetData>
    <row r="1" spans="1:21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  <c r="P1" t="s">
        <v>33</v>
      </c>
      <c r="Q1" t="s">
        <v>34</v>
      </c>
    </row>
    <row r="2" spans="1:21" x14ac:dyDescent="0.25">
      <c r="A2" t="s">
        <v>36</v>
      </c>
      <c r="B2" t="s">
        <v>37</v>
      </c>
      <c r="C2" t="s">
        <v>38</v>
      </c>
      <c r="D2" t="s">
        <v>39</v>
      </c>
      <c r="E2" t="s">
        <v>40</v>
      </c>
      <c r="F2" t="s">
        <v>41</v>
      </c>
      <c r="G2" t="s">
        <v>41</v>
      </c>
      <c r="H2" t="s">
        <v>41</v>
      </c>
      <c r="I2" t="s">
        <v>42</v>
      </c>
      <c r="J2" t="s">
        <v>43</v>
      </c>
      <c r="K2" t="s">
        <v>44</v>
      </c>
      <c r="L2" t="s">
        <v>45</v>
      </c>
      <c r="M2" t="s">
        <v>46</v>
      </c>
      <c r="N2" t="s">
        <v>43</v>
      </c>
      <c r="O2" t="s">
        <v>47</v>
      </c>
      <c r="P2" t="s">
        <v>48</v>
      </c>
      <c r="Q2" t="s">
        <v>49</v>
      </c>
    </row>
    <row r="3" spans="1:21" x14ac:dyDescent="0.25">
      <c r="A3" t="s">
        <v>36</v>
      </c>
      <c r="B3" t="s">
        <v>37</v>
      </c>
      <c r="C3" t="s">
        <v>50</v>
      </c>
      <c r="D3" t="s">
        <v>39</v>
      </c>
      <c r="E3" t="s">
        <v>40</v>
      </c>
      <c r="F3" t="s">
        <v>41</v>
      </c>
      <c r="G3" t="s">
        <v>41</v>
      </c>
      <c r="H3" t="s">
        <v>51</v>
      </c>
      <c r="I3" t="s">
        <v>42</v>
      </c>
      <c r="J3" t="s">
        <v>43</v>
      </c>
      <c r="K3" t="s">
        <v>52</v>
      </c>
      <c r="L3" t="s">
        <v>53</v>
      </c>
      <c r="M3" t="s">
        <v>54</v>
      </c>
      <c r="N3" t="s">
        <v>43</v>
      </c>
      <c r="O3" t="s">
        <v>55</v>
      </c>
      <c r="P3" t="s">
        <v>56</v>
      </c>
      <c r="Q3" t="s">
        <v>57</v>
      </c>
      <c r="R3" t="s">
        <v>43</v>
      </c>
    </row>
    <row r="4" spans="1:21" x14ac:dyDescent="0.25">
      <c r="A4" t="s">
        <v>36</v>
      </c>
      <c r="B4" t="s">
        <v>37</v>
      </c>
      <c r="C4" t="s">
        <v>58</v>
      </c>
      <c r="D4" t="s">
        <v>39</v>
      </c>
      <c r="E4" t="s">
        <v>40</v>
      </c>
      <c r="F4" t="s">
        <v>51</v>
      </c>
      <c r="G4" t="s">
        <v>41</v>
      </c>
      <c r="H4" t="s">
        <v>41</v>
      </c>
      <c r="I4" t="s">
        <v>42</v>
      </c>
      <c r="J4" t="s">
        <v>43</v>
      </c>
      <c r="K4" t="s">
        <v>59</v>
      </c>
      <c r="L4" t="s">
        <v>60</v>
      </c>
      <c r="M4" t="s">
        <v>61</v>
      </c>
      <c r="N4" t="s">
        <v>43</v>
      </c>
      <c r="O4" t="s">
        <v>62</v>
      </c>
      <c r="P4" t="s">
        <v>63</v>
      </c>
      <c r="Q4" t="s">
        <v>64</v>
      </c>
      <c r="R4">
        <f>O4-$O$3</f>
        <v>5403.9800000000005</v>
      </c>
    </row>
    <row r="5" spans="1:21" x14ac:dyDescent="0.25">
      <c r="A5" t="s">
        <v>36</v>
      </c>
      <c r="B5" t="s">
        <v>37</v>
      </c>
      <c r="C5" t="s">
        <v>65</v>
      </c>
      <c r="D5" t="s">
        <v>39</v>
      </c>
      <c r="E5" t="s">
        <v>40</v>
      </c>
      <c r="F5" t="s">
        <v>51</v>
      </c>
      <c r="G5" t="s">
        <v>41</v>
      </c>
      <c r="H5" t="s">
        <v>51</v>
      </c>
      <c r="I5" t="s">
        <v>66</v>
      </c>
      <c r="J5" t="s">
        <v>43</v>
      </c>
      <c r="K5" t="s">
        <v>67</v>
      </c>
      <c r="L5" t="s">
        <v>68</v>
      </c>
      <c r="M5" t="s">
        <v>69</v>
      </c>
      <c r="N5" t="s">
        <v>43</v>
      </c>
      <c r="O5" t="s">
        <v>70</v>
      </c>
      <c r="P5" t="s">
        <v>71</v>
      </c>
      <c r="Q5" t="s">
        <v>72</v>
      </c>
      <c r="R5">
        <f t="shared" ref="R5:R13" si="0">O5-$O$3</f>
        <v>3979.68</v>
      </c>
      <c r="S5">
        <f>R5/(R4+R5)*100</f>
        <v>42.410743782276853</v>
      </c>
      <c r="T5">
        <f>AVERAGE(S5:S7)</f>
        <v>43.528621680597624</v>
      </c>
      <c r="U5">
        <f>_xlfn.STDEV.P(S5:S7)</f>
        <v>1.1178778983207671</v>
      </c>
    </row>
    <row r="6" spans="1:21" x14ac:dyDescent="0.25">
      <c r="A6" t="s">
        <v>36</v>
      </c>
      <c r="B6" t="s">
        <v>37</v>
      </c>
      <c r="C6" t="s">
        <v>73</v>
      </c>
      <c r="D6" t="s">
        <v>39</v>
      </c>
      <c r="E6" t="s">
        <v>40</v>
      </c>
      <c r="F6" t="s">
        <v>51</v>
      </c>
      <c r="G6" t="s">
        <v>41</v>
      </c>
      <c r="H6" t="s">
        <v>74</v>
      </c>
      <c r="I6" t="s">
        <v>42</v>
      </c>
      <c r="J6" t="s">
        <v>43</v>
      </c>
      <c r="K6" t="s">
        <v>75</v>
      </c>
      <c r="L6" t="s">
        <v>76</v>
      </c>
      <c r="M6" t="s">
        <v>77</v>
      </c>
      <c r="N6" t="s">
        <v>43</v>
      </c>
      <c r="O6" t="s">
        <v>78</v>
      </c>
      <c r="P6" t="s">
        <v>79</v>
      </c>
      <c r="Q6" t="s">
        <v>80</v>
      </c>
      <c r="R6">
        <f t="shared" si="0"/>
        <v>5185.92</v>
      </c>
    </row>
    <row r="7" spans="1:21" x14ac:dyDescent="0.25">
      <c r="A7" t="s">
        <v>36</v>
      </c>
      <c r="B7" t="s">
        <v>37</v>
      </c>
      <c r="C7" t="s">
        <v>81</v>
      </c>
      <c r="D7" t="s">
        <v>39</v>
      </c>
      <c r="E7" t="s">
        <v>40</v>
      </c>
      <c r="F7" t="s">
        <v>51</v>
      </c>
      <c r="G7" t="s">
        <v>41</v>
      </c>
      <c r="H7" t="s">
        <v>82</v>
      </c>
      <c r="I7" t="s">
        <v>42</v>
      </c>
      <c r="J7" t="s">
        <v>43</v>
      </c>
      <c r="K7" t="s">
        <v>83</v>
      </c>
      <c r="L7" t="s">
        <v>84</v>
      </c>
      <c r="M7" t="s">
        <v>85</v>
      </c>
      <c r="N7" t="s">
        <v>43</v>
      </c>
      <c r="O7" t="s">
        <v>86</v>
      </c>
      <c r="P7" t="s">
        <v>87</v>
      </c>
      <c r="Q7" t="s">
        <v>88</v>
      </c>
      <c r="R7">
        <f t="shared" si="0"/>
        <v>4182.8100000000004</v>
      </c>
      <c r="S7">
        <f>R7/(R6+R7)*100</f>
        <v>44.646499578918387</v>
      </c>
    </row>
    <row r="8" spans="1:21" x14ac:dyDescent="0.25">
      <c r="A8" t="s">
        <v>36</v>
      </c>
      <c r="B8" t="s">
        <v>37</v>
      </c>
      <c r="C8" t="s">
        <v>89</v>
      </c>
      <c r="D8" t="s">
        <v>39</v>
      </c>
      <c r="E8" t="s">
        <v>40</v>
      </c>
      <c r="F8" t="s">
        <v>51</v>
      </c>
      <c r="G8" t="s">
        <v>41</v>
      </c>
      <c r="H8" t="s">
        <v>90</v>
      </c>
      <c r="I8" t="s">
        <v>42</v>
      </c>
      <c r="J8" t="s">
        <v>43</v>
      </c>
      <c r="K8" t="s">
        <v>91</v>
      </c>
      <c r="L8" t="s">
        <v>92</v>
      </c>
      <c r="M8" t="s">
        <v>93</v>
      </c>
      <c r="N8" t="s">
        <v>43</v>
      </c>
      <c r="O8" t="s">
        <v>94</v>
      </c>
      <c r="P8" t="s">
        <v>95</v>
      </c>
      <c r="Q8" t="s">
        <v>96</v>
      </c>
      <c r="R8">
        <f t="shared" si="0"/>
        <v>55.31</v>
      </c>
    </row>
    <row r="9" spans="1:21" x14ac:dyDescent="0.25">
      <c r="A9" t="s">
        <v>36</v>
      </c>
      <c r="B9" t="s">
        <v>37</v>
      </c>
      <c r="C9" t="s">
        <v>97</v>
      </c>
      <c r="D9" t="s">
        <v>39</v>
      </c>
      <c r="E9" t="s">
        <v>40</v>
      </c>
      <c r="F9" t="s">
        <v>74</v>
      </c>
      <c r="G9" t="s">
        <v>41</v>
      </c>
      <c r="H9" t="s">
        <v>41</v>
      </c>
      <c r="I9" t="s">
        <v>42</v>
      </c>
      <c r="J9" t="s">
        <v>43</v>
      </c>
      <c r="K9" t="s">
        <v>98</v>
      </c>
      <c r="L9" t="s">
        <v>99</v>
      </c>
      <c r="M9" t="s">
        <v>100</v>
      </c>
      <c r="N9" t="s">
        <v>43</v>
      </c>
      <c r="O9" t="s">
        <v>101</v>
      </c>
      <c r="P9" t="s">
        <v>102</v>
      </c>
      <c r="Q9" t="s">
        <v>103</v>
      </c>
      <c r="R9">
        <f t="shared" si="0"/>
        <v>3860.5499999999997</v>
      </c>
    </row>
    <row r="10" spans="1:21" x14ac:dyDescent="0.25">
      <c r="A10" t="s">
        <v>36</v>
      </c>
      <c r="B10" t="s">
        <v>37</v>
      </c>
      <c r="C10" t="s">
        <v>104</v>
      </c>
      <c r="D10" t="s">
        <v>39</v>
      </c>
      <c r="E10" t="s">
        <v>40</v>
      </c>
      <c r="F10" t="s">
        <v>74</v>
      </c>
      <c r="G10" t="s">
        <v>41</v>
      </c>
      <c r="H10" t="s">
        <v>51</v>
      </c>
      <c r="I10" t="s">
        <v>42</v>
      </c>
      <c r="J10" t="s">
        <v>43</v>
      </c>
      <c r="K10" t="s">
        <v>105</v>
      </c>
      <c r="L10" t="s">
        <v>106</v>
      </c>
      <c r="M10" t="s">
        <v>107</v>
      </c>
      <c r="N10" t="s">
        <v>43</v>
      </c>
      <c r="O10" t="s">
        <v>108</v>
      </c>
      <c r="P10" t="s">
        <v>109</v>
      </c>
      <c r="Q10" t="s">
        <v>110</v>
      </c>
      <c r="R10">
        <f t="shared" si="0"/>
        <v>112.31</v>
      </c>
      <c r="S10">
        <f>R10/(R9+R10)*100</f>
        <v>2.8269307249689146</v>
      </c>
      <c r="T10">
        <f>AVERAGE(S10:S12)</f>
        <v>3.3284445638022926</v>
      </c>
      <c r="U10">
        <f>_xlfn.STDEV.P(S10:S12)</f>
        <v>0.50151383883337808</v>
      </c>
    </row>
    <row r="11" spans="1:21" x14ac:dyDescent="0.25">
      <c r="A11" t="s">
        <v>36</v>
      </c>
      <c r="B11" t="s">
        <v>37</v>
      </c>
      <c r="C11" t="s">
        <v>111</v>
      </c>
      <c r="D11" t="s">
        <v>39</v>
      </c>
      <c r="E11" t="s">
        <v>40</v>
      </c>
      <c r="F11" t="s">
        <v>74</v>
      </c>
      <c r="G11" t="s">
        <v>41</v>
      </c>
      <c r="H11" t="s">
        <v>74</v>
      </c>
      <c r="I11" t="s">
        <v>112</v>
      </c>
      <c r="J11" t="s">
        <v>43</v>
      </c>
      <c r="K11" t="s">
        <v>113</v>
      </c>
      <c r="L11" t="s">
        <v>114</v>
      </c>
      <c r="M11" t="s">
        <v>115</v>
      </c>
      <c r="N11" t="s">
        <v>43</v>
      </c>
      <c r="O11" t="s">
        <v>116</v>
      </c>
      <c r="P11" t="s">
        <v>117</v>
      </c>
      <c r="Q11" t="s">
        <v>118</v>
      </c>
      <c r="R11">
        <f t="shared" si="0"/>
        <v>6024.88</v>
      </c>
    </row>
    <row r="12" spans="1:21" x14ac:dyDescent="0.25">
      <c r="A12" t="s">
        <v>36</v>
      </c>
      <c r="B12" t="s">
        <v>37</v>
      </c>
      <c r="C12" t="s">
        <v>119</v>
      </c>
      <c r="D12" t="s">
        <v>39</v>
      </c>
      <c r="E12" t="s">
        <v>40</v>
      </c>
      <c r="F12" t="s">
        <v>74</v>
      </c>
      <c r="G12" t="s">
        <v>41</v>
      </c>
      <c r="H12" t="s">
        <v>82</v>
      </c>
      <c r="I12" t="s">
        <v>42</v>
      </c>
      <c r="J12" t="s">
        <v>43</v>
      </c>
      <c r="K12" t="s">
        <v>120</v>
      </c>
      <c r="L12" t="s">
        <v>121</v>
      </c>
      <c r="M12" t="s">
        <v>122</v>
      </c>
      <c r="N12" t="s">
        <v>43</v>
      </c>
      <c r="O12" t="s">
        <v>123</v>
      </c>
      <c r="P12" t="s">
        <v>124</v>
      </c>
      <c r="Q12" t="s">
        <v>125</v>
      </c>
      <c r="R12">
        <f t="shared" si="0"/>
        <v>239.94</v>
      </c>
      <c r="S12">
        <f>R12/(R11+R12)*100</f>
        <v>3.8299584026356706</v>
      </c>
    </row>
    <row r="13" spans="1:21" x14ac:dyDescent="0.25">
      <c r="A13" t="s">
        <v>36</v>
      </c>
      <c r="B13" t="s">
        <v>37</v>
      </c>
      <c r="C13" t="s">
        <v>126</v>
      </c>
      <c r="D13" t="s">
        <v>39</v>
      </c>
      <c r="E13" t="s">
        <v>40</v>
      </c>
      <c r="F13" t="s">
        <v>74</v>
      </c>
      <c r="G13" t="s">
        <v>41</v>
      </c>
      <c r="H13" t="s">
        <v>90</v>
      </c>
      <c r="I13" t="s">
        <v>66</v>
      </c>
      <c r="J13" t="s">
        <v>43</v>
      </c>
      <c r="K13" t="s">
        <v>127</v>
      </c>
      <c r="L13" t="s">
        <v>128</v>
      </c>
      <c r="M13" t="s">
        <v>129</v>
      </c>
      <c r="N13" t="s">
        <v>43</v>
      </c>
      <c r="O13" t="s">
        <v>130</v>
      </c>
      <c r="P13" t="s">
        <v>131</v>
      </c>
      <c r="Q13" t="s">
        <v>132</v>
      </c>
      <c r="R13">
        <f t="shared" si="0"/>
        <v>6635.6900000000005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g E A A B Q S w M E F A A C A A g A J Y h 8 W M d I k V q l A A A A 9 g A A A B I A H A B D b 2 5 m a W c v U G F j a 2 F n Z S 5 4 b W w g o h g A K K A U A A A A A A A A A A A A A A A A A A A A A A A A A A A A h Y 8 x D o I w G I W v Q r r T l m o M I T 9 l U D d J T E y M a 1 M q N E I x t F j u 5 u C R v I I Y R d 0 c 3 / e + 4 b 3 7 9 Q b Z 0 N T B R X V W t y Z F E a Y o U E a 2 h T Z l i n p 3 D G O U c d g K e R K l C k b Z 2 G S w R Y o q 5 8 4 J I d 5 7 7 G e 4 7 U r C K I 3 I I d / s Z K U a g T 6 y / i + H 2 l g n j F S I w / 4 1 h j M c s T l e s B h T I B O E X J u v w M a 9 z / Y H w r K v X d 8 p X q h w t Q Y y R S D v D / w B U E s D B B Q A A g A I A C W I f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l i H x Y l 9 L I A Q E B A A C 6 A g A A E w A c A E Z v c m 1 1 b G F z L 1 N l Y 3 R p b 2 4 x L m 0 g o h g A K K A U A A A A A A A A A A A A A A A A A A A A A A A A A A A A d Z F B S 8 M w F M f v h X 6 H R 3 Z p I Z S + 6 r b q 6 K n T o y L d b X q o 3 X M L t I k 0 6 X C M f X c z g o j g y y X J 7 + U l / x + x 1 D l l N D R h x l U c x Z E 9 t C P t Y C b y v F w s c w E V 9 O T i C P x o z D R 2 5 E l t j 9 n a d N N A 2 i W P q q e s N t r 5 j U 3 E 8 / 1 r a M 0 6 e x S p 3 K 6 p V 4 N y N F Z C C g m 1 6 a d B 2 w p L C Q + 6 M z u l 9 x U W 8 0 L C y 2 Q c N e 7 U U / W 7 z J 6 M p r d U h g g z U R 9 a v S f Y n D 7 p G m 7 T v v s z m 7 H V 9 s O M Q 7 j 9 W r R J i C v P Z x E o + t e d r 4 C j L 3 e R 8 M M L h t 8 w / J b h c 4 Y v G L 5 k e M n w O 4 Z j z h U 4 Y + S U k X N G T h o 5 a + S 0 k f P G v + K X N I 6 U / u / b V 9 9 Q S w E C L Q A U A A I A C A A l i H x Y x 0 i R W q U A A A D 2 A A A A E g A A A A A A A A A A A A A A A A A A A A A A Q 2 9 u Z m l n L 1 B h Y 2 t h Z 2 U u e G 1 s U E s B A i 0 A F A A C A A g A J Y h 8 W A / K 6 a u k A A A A 6 Q A A A B M A A A A A A A A A A A A A A A A A 8 Q A A A F t D b 2 5 0 Z W 5 0 X 1 R 5 c G V z X S 5 4 b W x Q S w E C L Q A U A A I A C A A l i H x Y l 9 L I A Q E B A A C 6 A g A A E w A A A A A A A A A A A A A A A A D i A Q A A R m 9 y b X V s Y X M v U 2 V j d G l v b j E u b V B L B Q Y A A A A A A w A D A M I A A A A w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C E Q A A A A A A A G A R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A 4 N j c w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T A x M W I 4 M m E t O G I x M y 0 0 Y m E 2 L W F m N z E t M D I 4 N j J h O D N l Z D I 2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w M D g 2 N z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M t M j h U M T Y 6 M D E 6 M T A u M T k 1 N j Y w M 1 o i I C 8 + P E V u d H J 5 I F R 5 c G U 9 I k Z p b G x D b 2 x 1 b W 5 U e X B l c y I g V m F s d W U 9 I n N C Z 1 l H Q m d Z R 0 J n W U d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D A 4 N j c w L 0 F 1 d G 9 S Z W 1 v d m V k Q 2 9 s d W 1 u c z E u e 0 N v b H V t b j E s M H 0 m c X V v d D s s J n F 1 b 3 Q 7 U 2 V j d G l v b j E v M D A 4 N j c w L 0 F 1 d G 9 S Z W 1 v d m V k Q 2 9 s d W 1 u c z E u e 0 N v b H V t b j I s M X 0 m c X V v d D s s J n F 1 b 3 Q 7 U 2 V j d G l v b j E v M D A 4 N j c w L 0 F 1 d G 9 S Z W 1 v d m V k Q 2 9 s d W 1 u c z E u e 0 N v b H V t b j M s M n 0 m c X V v d D s s J n F 1 b 3 Q 7 U 2 V j d G l v b j E v M D A 4 N j c w L 0 F 1 d G 9 S Z W 1 v d m V k Q 2 9 s d W 1 u c z E u e 0 N v b H V t b j Q s M 3 0 m c X V v d D s s J n F 1 b 3 Q 7 U 2 V j d G l v b j E v M D A 4 N j c w L 0 F 1 d G 9 S Z W 1 v d m V k Q 2 9 s d W 1 u c z E u e 0 N v b H V t b j U s N H 0 m c X V v d D s s J n F 1 b 3 Q 7 U 2 V j d G l v b j E v M D A 4 N j c w L 0 F 1 d G 9 S Z W 1 v d m V k Q 2 9 s d W 1 u c z E u e 0 N v b H V t b j Y s N X 0 m c X V v d D s s J n F 1 b 3 Q 7 U 2 V j d G l v b j E v M D A 4 N j c w L 0 F 1 d G 9 S Z W 1 v d m V k Q 2 9 s d W 1 u c z E u e 0 N v b H V t b j c s N n 0 m c X V v d D s s J n F 1 b 3 Q 7 U 2 V j d G l v b j E v M D A 4 N j c w L 0 F 1 d G 9 S Z W 1 v d m V k Q 2 9 s d W 1 u c z E u e 0 N v b H V t b j g s N 3 0 m c X V v d D s s J n F 1 b 3 Q 7 U 2 V j d G l v b j E v M D A 4 N j c w L 0 F 1 d G 9 S Z W 1 v d m V k Q 2 9 s d W 1 u c z E u e 0 N v b H V t b j k s O H 0 m c X V v d D s s J n F 1 b 3 Q 7 U 2 V j d G l v b j E v M D A 4 N j c w L 0 F 1 d G 9 S Z W 1 v d m V k Q 2 9 s d W 1 u c z E u e 0 N v b H V t b j E w L D l 9 J n F 1 b 3 Q 7 L C Z x d W 9 0 O 1 N l Y 3 R p b 2 4 x L z A w O D Y 3 M C 9 B d X R v U m V t b 3 Z l Z E N v b H V t b n M x L n t D b 2 x 1 b W 4 x M S w x M H 0 m c X V v d D s s J n F 1 b 3 Q 7 U 2 V j d G l v b j E v M D A 4 N j c w L 0 F 1 d G 9 S Z W 1 v d m V k Q 2 9 s d W 1 u c z E u e 0 N v b H V t b j E y L D E x f S Z x d W 9 0 O y w m c X V v d D t T Z W N 0 a W 9 u M S 8 w M D g 2 N z A v Q X V 0 b 1 J l b W 9 2 Z W R D b 2 x 1 b W 5 z M S 5 7 Q 2 9 s d W 1 u M T M s M T J 9 J n F 1 b 3 Q 7 L C Z x d W 9 0 O 1 N l Y 3 R p b 2 4 x L z A w O D Y 3 M C 9 B d X R v U m V t b 3 Z l Z E N v b H V t b n M x L n t D b 2 x 1 b W 4 x N C w x M 3 0 m c X V v d D s s J n F 1 b 3 Q 7 U 2 V j d G l v b j E v M D A 4 N j c w L 0 F 1 d G 9 S Z W 1 v d m V k Q 2 9 s d W 1 u c z E u e 0 N v b H V t b j E 1 L D E 0 f S Z x d W 9 0 O y w m c X V v d D t T Z W N 0 a W 9 u M S 8 w M D g 2 N z A v Q X V 0 b 1 J l b W 9 2 Z W R D b 2 x 1 b W 5 z M S 5 7 Q 2 9 s d W 1 u M T Y s M T V 9 J n F 1 b 3 Q 7 L C Z x d W 9 0 O 1 N l Y 3 R p b 2 4 x L z A w O D Y 3 M C 9 B d X R v U m V t b 3 Z l Z E N v b H V t b n M x L n t D b 2 x 1 b W 4 x N y w x N n 0 m c X V v d D s s J n F 1 b 3 Q 7 U 2 V j d G l v b j E v M D A 4 N j c w L 0 F 1 d G 9 S Z W 1 v d m V k Q 2 9 s d W 1 u c z E u e 0 N v b H V t b j E 4 L D E 3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M D A 4 N j c w L 0 F 1 d G 9 S Z W 1 v d m V k Q 2 9 s d W 1 u c z E u e 0 N v b H V t b j E s M H 0 m c X V v d D s s J n F 1 b 3 Q 7 U 2 V j d G l v b j E v M D A 4 N j c w L 0 F 1 d G 9 S Z W 1 v d m V k Q 2 9 s d W 1 u c z E u e 0 N v b H V t b j I s M X 0 m c X V v d D s s J n F 1 b 3 Q 7 U 2 V j d G l v b j E v M D A 4 N j c w L 0 F 1 d G 9 S Z W 1 v d m V k Q 2 9 s d W 1 u c z E u e 0 N v b H V t b j M s M n 0 m c X V v d D s s J n F 1 b 3 Q 7 U 2 V j d G l v b j E v M D A 4 N j c w L 0 F 1 d G 9 S Z W 1 v d m V k Q 2 9 s d W 1 u c z E u e 0 N v b H V t b j Q s M 3 0 m c X V v d D s s J n F 1 b 3 Q 7 U 2 V j d G l v b j E v M D A 4 N j c w L 0 F 1 d G 9 S Z W 1 v d m V k Q 2 9 s d W 1 u c z E u e 0 N v b H V t b j U s N H 0 m c X V v d D s s J n F 1 b 3 Q 7 U 2 V j d G l v b j E v M D A 4 N j c w L 0 F 1 d G 9 S Z W 1 v d m V k Q 2 9 s d W 1 u c z E u e 0 N v b H V t b j Y s N X 0 m c X V v d D s s J n F 1 b 3 Q 7 U 2 V j d G l v b j E v M D A 4 N j c w L 0 F 1 d G 9 S Z W 1 v d m V k Q 2 9 s d W 1 u c z E u e 0 N v b H V t b j c s N n 0 m c X V v d D s s J n F 1 b 3 Q 7 U 2 V j d G l v b j E v M D A 4 N j c w L 0 F 1 d G 9 S Z W 1 v d m V k Q 2 9 s d W 1 u c z E u e 0 N v b H V t b j g s N 3 0 m c X V v d D s s J n F 1 b 3 Q 7 U 2 V j d G l v b j E v M D A 4 N j c w L 0 F 1 d G 9 S Z W 1 v d m V k Q 2 9 s d W 1 u c z E u e 0 N v b H V t b j k s O H 0 m c X V v d D s s J n F 1 b 3 Q 7 U 2 V j d G l v b j E v M D A 4 N j c w L 0 F 1 d G 9 S Z W 1 v d m V k Q 2 9 s d W 1 u c z E u e 0 N v b H V t b j E w L D l 9 J n F 1 b 3 Q 7 L C Z x d W 9 0 O 1 N l Y 3 R p b 2 4 x L z A w O D Y 3 M C 9 B d X R v U m V t b 3 Z l Z E N v b H V t b n M x L n t D b 2 x 1 b W 4 x M S w x M H 0 m c X V v d D s s J n F 1 b 3 Q 7 U 2 V j d G l v b j E v M D A 4 N j c w L 0 F 1 d G 9 S Z W 1 v d m V k Q 2 9 s d W 1 u c z E u e 0 N v b H V t b j E y L D E x f S Z x d W 9 0 O y w m c X V v d D t T Z W N 0 a W 9 u M S 8 w M D g 2 N z A v Q X V 0 b 1 J l b W 9 2 Z W R D b 2 x 1 b W 5 z M S 5 7 Q 2 9 s d W 1 u M T M s M T J 9 J n F 1 b 3 Q 7 L C Z x d W 9 0 O 1 N l Y 3 R p b 2 4 x L z A w O D Y 3 M C 9 B d X R v U m V t b 3 Z l Z E N v b H V t b n M x L n t D b 2 x 1 b W 4 x N C w x M 3 0 m c X V v d D s s J n F 1 b 3 Q 7 U 2 V j d G l v b j E v M D A 4 N j c w L 0 F 1 d G 9 S Z W 1 v d m V k Q 2 9 s d W 1 u c z E u e 0 N v b H V t b j E 1 L D E 0 f S Z x d W 9 0 O y w m c X V v d D t T Z W N 0 a W 9 u M S 8 w M D g 2 N z A v Q X V 0 b 1 J l b W 9 2 Z W R D b 2 x 1 b W 5 z M S 5 7 Q 2 9 s d W 1 u M T Y s M T V 9 J n F 1 b 3 Q 7 L C Z x d W 9 0 O 1 N l Y 3 R p b 2 4 x L z A w O D Y 3 M C 9 B d X R v U m V t b 3 Z l Z E N v b H V t b n M x L n t D b 2 x 1 b W 4 x N y w x N n 0 m c X V v d D s s J n F 1 b 3 Q 7 U 2 V j d G l v b j E v M D A 4 N j c w L 0 F 1 d G 9 S Z W 1 v d m V k Q 2 9 s d W 1 u c z E u e 0 N v b H V t b j E 4 L D E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A 4 N j c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Y 3 M C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+ n n L 0 a J X 9 L p d d E 1 B U P Q x s A A A A A A g A A A A A A A 2 Y A A M A A A A A Q A A A A Q p G f g w J 6 T n h q Q O G q P V C T + Q A A A A A E g A A A o A A A A B A A A A D T U S q Y X 2 q q g q + l 5 P o 3 L F 5 s U A A A A J M M I I k A x 0 2 r m I y h 7 f j 8 5 H E 3 R q n H Q B t e J d 2 v L n d S 1 9 F K j Y p l 5 R k L O Z Q p p Z z F T C n i t B o h f w j 0 8 I C Q n z K W f P M o p + U O 7 l y 0 k J c D f w V s X Y E 0 p X l g F A A A A H Q M 7 Y P Q c R G b P a f M W J r Q L J 0 + J 7 8 I < / D a t a M a s h u p > 
</file>

<file path=customXml/itemProps1.xml><?xml version="1.0" encoding="utf-8"?>
<ds:datastoreItem xmlns:ds="http://schemas.openxmlformats.org/officeDocument/2006/customXml" ds:itemID="{D2F5DFD6-2C64-4955-9256-1C5281F1F93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008670</vt:lpstr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2024-03-28T16:00:38Z</dcterms:created>
  <dcterms:modified xsi:type="dcterms:W3CDTF">2024-03-28T16:10:55Z</dcterms:modified>
</cp:coreProperties>
</file>